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Arkusz1!$A$1:$F$51</definedName>
  </definedNames>
  <calcPr calcId="152511"/>
</workbook>
</file>

<file path=xl/calcChain.xml><?xml version="1.0" encoding="utf-8"?>
<calcChain xmlns="http://schemas.openxmlformats.org/spreadsheetml/2006/main">
  <c r="F4" i="1" l="1"/>
  <c r="F9" i="1" s="1"/>
  <c r="F5" i="1"/>
  <c r="F6" i="1"/>
  <c r="F7" i="1"/>
  <c r="F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3" i="1" s="1"/>
  <c r="F28" i="1"/>
  <c r="F29" i="1"/>
  <c r="F30" i="1"/>
  <c r="F31" i="1"/>
  <c r="F32" i="1"/>
  <c r="E33" i="1"/>
  <c r="D33" i="1"/>
  <c r="E9" i="1"/>
  <c r="D9" i="1"/>
  <c r="E47" i="1" l="1"/>
  <c r="F47" i="1"/>
  <c r="D47" i="1"/>
  <c r="F45" i="1"/>
  <c r="E22" i="1"/>
  <c r="E41" i="1" l="1"/>
  <c r="D41" i="1"/>
  <c r="F37" i="1"/>
  <c r="F41" i="1" s="1"/>
  <c r="F13" i="1"/>
  <c r="F3" i="1"/>
  <c r="F50" i="1" l="1"/>
</calcChain>
</file>

<file path=xl/sharedStrings.xml><?xml version="1.0" encoding="utf-8"?>
<sst xmlns="http://schemas.openxmlformats.org/spreadsheetml/2006/main" count="68" uniqueCount="49">
  <si>
    <t>01044/6257</t>
  </si>
  <si>
    <t>jest</t>
  </si>
  <si>
    <t>było</t>
  </si>
  <si>
    <t>różnica</t>
  </si>
  <si>
    <t>dotacja z KPO knalizacja Starowiejska i Górna</t>
  </si>
  <si>
    <t>DOCHODY</t>
  </si>
  <si>
    <t>WYDATKI</t>
  </si>
  <si>
    <t>PRZYCHODY</t>
  </si>
  <si>
    <t>ROZCHODY</t>
  </si>
  <si>
    <t>RAZEM</t>
  </si>
  <si>
    <t>963/992</t>
  </si>
  <si>
    <t>kredyt na dotacjęz KPO kanalizacja</t>
  </si>
  <si>
    <t>90002/0490</t>
  </si>
  <si>
    <t>kalkulacja dochodów z opłaty za odpady stałe</t>
  </si>
  <si>
    <t>90002/4300</t>
  </si>
  <si>
    <t>usługa wywozu odpadów i koszty usług adm.</t>
  </si>
  <si>
    <t>75075/4300</t>
  </si>
  <si>
    <t>opracowanie strategi gminy</t>
  </si>
  <si>
    <t>01044/6050</t>
  </si>
  <si>
    <t>70005/4300</t>
  </si>
  <si>
    <t>wyburzenie budynku SKR (zadanie z WPF)</t>
  </si>
  <si>
    <t>Budowa oczyszczalni ścieków w Łaziskach, Gmina Orońsko (zadanie z WPF)</t>
  </si>
  <si>
    <t>Budowa ulicy Franciszka Ksawerego Christianiego w Orońsku - I etap</t>
  </si>
  <si>
    <t>60016/6050</t>
  </si>
  <si>
    <t>75702/8110</t>
  </si>
  <si>
    <t>przeliczenie obsłgi kredytu na KPO kanalizacja Orońsko (kwota długu, oprocentowanie było 93 112 jest 39 895)</t>
  </si>
  <si>
    <t>92116/2800</t>
  </si>
  <si>
    <t>wniosek o kwotę na ubezpieczenie przystanku-rzeźby</t>
  </si>
  <si>
    <t>85203/2320</t>
  </si>
  <si>
    <t>Zmiana klasyfikacji budżetowej paragrafu - środowiskowy dom samopomocy w Szydłowcu</t>
  </si>
  <si>
    <t>wynik budżetu</t>
  </si>
  <si>
    <t>Zmiana nazwy zadania "Przebudowa drogi gminnej w Wałsnowie nadziałce nr ew. 477"</t>
  </si>
  <si>
    <t>75818/6800</t>
  </si>
  <si>
    <t>Rezerwy na inwestycje i zakupy inwestycyjne</t>
  </si>
  <si>
    <t>75818/4810</t>
  </si>
  <si>
    <t>Rezerwa celowa na wkład do projektów bieżących</t>
  </si>
  <si>
    <t>Rezerwa ogólna</t>
  </si>
  <si>
    <t>60020/0490</t>
  </si>
  <si>
    <t>Zmiana klasyfikacji z par. 0830</t>
  </si>
  <si>
    <t>85502/2360</t>
  </si>
  <si>
    <t>Zmiana klasyfikacji z par. 0980</t>
  </si>
  <si>
    <t>Cyberbiezpieczny Samorząd</t>
  </si>
  <si>
    <t>72095/4700</t>
  </si>
  <si>
    <t>Cyberbezpieczny Samorząd</t>
  </si>
  <si>
    <t>72095/4709</t>
  </si>
  <si>
    <t>72095/4707</t>
  </si>
  <si>
    <t>72095/6060</t>
  </si>
  <si>
    <t>72095/6067</t>
  </si>
  <si>
    <t>72095/6069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</si>
</sst>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view="pageBreakPreview" topLeftCell="A19" zoomScale="90" zoomScaleNormal="100" zoomScaleSheetLayoutView="90" workbookViewId="0">
      <selection activeCell="L14" sqref="L14"/>
    </sheetView>
  </sheetViews>
  <sheetFormatPr defaultRowHeight="15.75" x14ac:dyDescent="0.25"/>
  <cols>
    <col min="1" max="1" width="9.140625" style="4"/>
    <col min="2" max="2" width="15.7109375" style="1" customWidth="1"/>
    <col min="3" max="3" width="71.7109375" style="6" bestFit="1" customWidth="1"/>
    <col min="4" max="4" width="18.5703125" style="3" customWidth="1"/>
    <col min="5" max="5" width="21.7109375" style="3" customWidth="1"/>
    <col min="6" max="6" width="21.85546875" style="3" customWidth="1"/>
    <col min="7" max="16384" width="9.140625" style="1"/>
  </cols>
  <sheetData>
    <row r="1" spans="1:13" x14ac:dyDescent="0.25">
      <c r="A1" s="8"/>
      <c r="B1" s="9"/>
      <c r="C1" s="5" t="s">
        <v>5</v>
      </c>
      <c r="D1" s="10"/>
      <c r="E1" s="10"/>
      <c r="F1" s="10"/>
      <c r="G1" s="9"/>
      <c r="H1" s="9"/>
      <c r="I1" s="9"/>
      <c r="J1" s="9"/>
      <c r="K1" s="9"/>
      <c r="L1" s="9"/>
      <c r="M1" s="9"/>
    </row>
    <row r="2" spans="1:13" x14ac:dyDescent="0.25">
      <c r="A2" s="8"/>
      <c r="B2" s="9"/>
      <c r="D2" s="11" t="s">
        <v>2</v>
      </c>
      <c r="E2" s="11" t="s">
        <v>1</v>
      </c>
      <c r="F2" s="11" t="s">
        <v>3</v>
      </c>
      <c r="G2" s="9"/>
      <c r="H2" s="9"/>
      <c r="I2" s="9"/>
      <c r="J2" s="9"/>
      <c r="K2" s="9"/>
      <c r="L2" s="9"/>
      <c r="M2" s="9"/>
    </row>
    <row r="3" spans="1:13" x14ac:dyDescent="0.25">
      <c r="A3" s="12">
        <v>1</v>
      </c>
      <c r="B3" s="13" t="s">
        <v>0</v>
      </c>
      <c r="C3" s="7" t="s">
        <v>4</v>
      </c>
      <c r="D3" s="14">
        <v>2628685.61</v>
      </c>
      <c r="E3" s="14">
        <v>1314132.19</v>
      </c>
      <c r="F3" s="14">
        <f>E3-D3</f>
        <v>-1314553.42</v>
      </c>
      <c r="G3" s="9"/>
      <c r="H3" s="9"/>
      <c r="I3" s="9"/>
      <c r="J3" s="9"/>
      <c r="K3" s="9"/>
      <c r="L3" s="9"/>
      <c r="M3" s="9"/>
    </row>
    <row r="4" spans="1:13" x14ac:dyDescent="0.25">
      <c r="A4" s="12">
        <v>2</v>
      </c>
      <c r="B4" s="13" t="s">
        <v>12</v>
      </c>
      <c r="C4" s="7" t="s">
        <v>13</v>
      </c>
      <c r="D4" s="14">
        <v>1441914</v>
      </c>
      <c r="E4" s="14">
        <v>1527048</v>
      </c>
      <c r="F4" s="14">
        <f t="shared" ref="F4:F8" si="0">E4-D4</f>
        <v>85134</v>
      </c>
      <c r="G4" s="9"/>
      <c r="H4" s="9"/>
      <c r="I4" s="9"/>
      <c r="J4" s="9"/>
      <c r="K4" s="9"/>
      <c r="L4" s="9"/>
      <c r="M4" s="9"/>
    </row>
    <row r="5" spans="1:13" x14ac:dyDescent="0.25">
      <c r="A5" s="12">
        <v>3</v>
      </c>
      <c r="B5" s="13" t="s">
        <v>37</v>
      </c>
      <c r="C5" s="7" t="s">
        <v>38</v>
      </c>
      <c r="D5" s="14">
        <v>1700</v>
      </c>
      <c r="E5" s="14">
        <v>1700</v>
      </c>
      <c r="F5" s="14">
        <f t="shared" si="0"/>
        <v>0</v>
      </c>
      <c r="G5" s="9"/>
      <c r="H5" s="9"/>
      <c r="I5" s="9"/>
      <c r="J5" s="9"/>
      <c r="K5" s="9"/>
      <c r="L5" s="9"/>
      <c r="M5" s="9"/>
    </row>
    <row r="6" spans="1:13" x14ac:dyDescent="0.25">
      <c r="A6" s="12">
        <v>4</v>
      </c>
      <c r="B6" s="13" t="s">
        <v>39</v>
      </c>
      <c r="C6" s="7" t="s">
        <v>40</v>
      </c>
      <c r="D6" s="14">
        <v>16600</v>
      </c>
      <c r="E6" s="14">
        <v>16600</v>
      </c>
      <c r="F6" s="14">
        <f t="shared" si="0"/>
        <v>0</v>
      </c>
      <c r="G6" s="9"/>
      <c r="H6" s="9"/>
      <c r="I6" s="9"/>
      <c r="J6" s="9"/>
      <c r="K6" s="9"/>
      <c r="L6" s="9"/>
      <c r="M6" s="9"/>
    </row>
    <row r="7" spans="1:13" x14ac:dyDescent="0.25">
      <c r="A7" s="12"/>
      <c r="B7" s="13"/>
      <c r="C7" s="7"/>
      <c r="D7" s="14"/>
      <c r="E7" s="14"/>
      <c r="F7" s="14">
        <f t="shared" si="0"/>
        <v>0</v>
      </c>
      <c r="G7" s="9"/>
      <c r="H7" s="9"/>
      <c r="I7" s="9"/>
      <c r="J7" s="9"/>
      <c r="K7" s="9"/>
      <c r="L7" s="9"/>
      <c r="M7" s="9"/>
    </row>
    <row r="8" spans="1:13" x14ac:dyDescent="0.25">
      <c r="A8" s="12"/>
      <c r="B8" s="13"/>
      <c r="C8" s="7"/>
      <c r="D8" s="14"/>
      <c r="E8" s="14"/>
      <c r="F8" s="14">
        <f t="shared" si="0"/>
        <v>0</v>
      </c>
      <c r="G8" s="9"/>
      <c r="H8" s="9"/>
      <c r="I8" s="9"/>
      <c r="J8" s="9"/>
      <c r="K8" s="9"/>
      <c r="L8" s="9"/>
      <c r="M8" s="9"/>
    </row>
    <row r="9" spans="1:13" s="2" customFormat="1" x14ac:dyDescent="0.25">
      <c r="A9" s="18" t="s">
        <v>9</v>
      </c>
      <c r="B9" s="19"/>
      <c r="C9" s="20"/>
      <c r="D9" s="15">
        <f>SUM(D3:D8)</f>
        <v>4088899.61</v>
      </c>
      <c r="E9" s="15">
        <f t="shared" ref="E9:F9" si="1">SUM(E3:E8)</f>
        <v>2859480.19</v>
      </c>
      <c r="F9" s="15">
        <f t="shared" si="1"/>
        <v>-1229419.42</v>
      </c>
      <c r="G9" s="16"/>
      <c r="H9" s="16"/>
      <c r="I9" s="16"/>
      <c r="J9" s="16"/>
      <c r="K9" s="16"/>
      <c r="L9" s="16"/>
      <c r="M9" s="16"/>
    </row>
    <row r="10" spans="1:13" x14ac:dyDescent="0.25">
      <c r="A10" s="8"/>
      <c r="B10" s="9"/>
      <c r="D10" s="10"/>
      <c r="E10" s="10"/>
      <c r="F10" s="10"/>
      <c r="G10" s="9"/>
      <c r="H10" s="9"/>
      <c r="I10" s="9"/>
      <c r="J10" s="9"/>
      <c r="K10" s="9"/>
      <c r="L10" s="9"/>
      <c r="M10" s="9"/>
    </row>
    <row r="11" spans="1:13" x14ac:dyDescent="0.25">
      <c r="A11" s="8"/>
      <c r="B11" s="9"/>
      <c r="C11" s="5" t="s">
        <v>6</v>
      </c>
      <c r="D11" s="10"/>
      <c r="E11" s="10"/>
      <c r="F11" s="10"/>
      <c r="G11" s="9"/>
      <c r="H11" s="9"/>
      <c r="I11" s="9"/>
      <c r="J11" s="9"/>
      <c r="K11" s="9"/>
      <c r="L11" s="9"/>
      <c r="M11" s="9"/>
    </row>
    <row r="12" spans="1:13" x14ac:dyDescent="0.25">
      <c r="A12" s="8"/>
      <c r="B12" s="9"/>
      <c r="D12" s="17" t="s">
        <v>2</v>
      </c>
      <c r="E12" s="17" t="s">
        <v>1</v>
      </c>
      <c r="F12" s="17" t="s">
        <v>3</v>
      </c>
      <c r="G12" s="9"/>
      <c r="H12" s="9"/>
      <c r="I12" s="9"/>
      <c r="J12" s="9"/>
      <c r="K12" s="9"/>
      <c r="L12" s="9"/>
      <c r="M12" s="9"/>
    </row>
    <row r="13" spans="1:13" x14ac:dyDescent="0.25">
      <c r="A13" s="12">
        <v>1</v>
      </c>
      <c r="B13" s="13" t="s">
        <v>14</v>
      </c>
      <c r="C13" s="7" t="s">
        <v>15</v>
      </c>
      <c r="D13" s="14">
        <v>1338731.28</v>
      </c>
      <c r="E13" s="14">
        <v>1509251.6</v>
      </c>
      <c r="F13" s="14">
        <f>E13-D13</f>
        <v>170520.32000000007</v>
      </c>
      <c r="G13" s="9"/>
      <c r="H13" s="9"/>
      <c r="I13" s="9"/>
      <c r="J13" s="9"/>
      <c r="K13" s="9"/>
      <c r="L13" s="9"/>
      <c r="M13" s="9"/>
    </row>
    <row r="14" spans="1:13" x14ac:dyDescent="0.25">
      <c r="A14" s="12">
        <v>2</v>
      </c>
      <c r="B14" s="13" t="s">
        <v>16</v>
      </c>
      <c r="C14" s="7" t="s">
        <v>17</v>
      </c>
      <c r="D14" s="14">
        <v>0</v>
      </c>
      <c r="E14" s="14">
        <v>18450</v>
      </c>
      <c r="F14" s="14">
        <f t="shared" ref="F14:F32" si="2">E14-D14</f>
        <v>18450</v>
      </c>
      <c r="G14" s="9"/>
      <c r="H14" s="9"/>
      <c r="I14" s="9"/>
      <c r="J14" s="9"/>
      <c r="K14" s="9"/>
      <c r="L14" s="9"/>
      <c r="M14" s="9"/>
    </row>
    <row r="15" spans="1:13" ht="31.5" x14ac:dyDescent="0.25">
      <c r="A15" s="12">
        <v>3</v>
      </c>
      <c r="B15" s="13" t="s">
        <v>18</v>
      </c>
      <c r="C15" s="7" t="s">
        <v>21</v>
      </c>
      <c r="D15" s="14">
        <v>0</v>
      </c>
      <c r="E15" s="14">
        <v>84378</v>
      </c>
      <c r="F15" s="14">
        <f t="shared" si="2"/>
        <v>84378</v>
      </c>
      <c r="G15" s="9"/>
      <c r="H15" s="9"/>
      <c r="I15" s="9"/>
      <c r="J15" s="9"/>
      <c r="K15" s="9"/>
      <c r="L15" s="9"/>
      <c r="M15" s="9"/>
    </row>
    <row r="16" spans="1:13" x14ac:dyDescent="0.25">
      <c r="A16" s="12">
        <v>4</v>
      </c>
      <c r="B16" s="13" t="s">
        <v>19</v>
      </c>
      <c r="C16" s="7" t="s">
        <v>20</v>
      </c>
      <c r="D16" s="14">
        <v>0</v>
      </c>
      <c r="E16" s="14">
        <v>24477</v>
      </c>
      <c r="F16" s="14">
        <f t="shared" si="2"/>
        <v>24477</v>
      </c>
      <c r="G16" s="9"/>
      <c r="H16" s="9"/>
      <c r="I16" s="9"/>
      <c r="J16" s="9"/>
      <c r="K16" s="9"/>
      <c r="L16" s="9"/>
      <c r="M16" s="9"/>
    </row>
    <row r="17" spans="1:13" x14ac:dyDescent="0.25">
      <c r="A17" s="12">
        <v>5</v>
      </c>
      <c r="B17" s="13" t="s">
        <v>23</v>
      </c>
      <c r="C17" s="7" t="s">
        <v>22</v>
      </c>
      <c r="D17" s="14">
        <v>0</v>
      </c>
      <c r="E17" s="14">
        <v>40000</v>
      </c>
      <c r="F17" s="14">
        <f t="shared" si="2"/>
        <v>40000</v>
      </c>
      <c r="G17" s="9"/>
      <c r="H17" s="9"/>
      <c r="I17" s="9"/>
      <c r="J17" s="9"/>
      <c r="K17" s="9"/>
      <c r="L17" s="9"/>
      <c r="M17" s="9"/>
    </row>
    <row r="18" spans="1:13" ht="31.5" x14ac:dyDescent="0.25">
      <c r="A18" s="12">
        <v>6</v>
      </c>
      <c r="B18" s="13" t="s">
        <v>24</v>
      </c>
      <c r="C18" s="7" t="s">
        <v>25</v>
      </c>
      <c r="D18" s="14">
        <v>692368</v>
      </c>
      <c r="E18" s="14">
        <v>639151</v>
      </c>
      <c r="F18" s="14">
        <f t="shared" si="2"/>
        <v>-53217</v>
      </c>
      <c r="G18" s="9"/>
      <c r="H18" s="9"/>
      <c r="I18" s="9"/>
      <c r="J18" s="9"/>
      <c r="K18" s="9"/>
      <c r="L18" s="9"/>
      <c r="M18" s="9"/>
    </row>
    <row r="19" spans="1:13" x14ac:dyDescent="0.25">
      <c r="A19" s="12">
        <v>7</v>
      </c>
      <c r="B19" s="13" t="s">
        <v>26</v>
      </c>
      <c r="C19" s="7" t="s">
        <v>27</v>
      </c>
      <c r="D19" s="14">
        <v>800</v>
      </c>
      <c r="E19" s="14">
        <v>1500</v>
      </c>
      <c r="F19" s="14">
        <f t="shared" si="2"/>
        <v>700</v>
      </c>
      <c r="G19" s="9"/>
      <c r="H19" s="9"/>
      <c r="I19" s="9"/>
      <c r="J19" s="9"/>
      <c r="K19" s="9"/>
      <c r="L19" s="9"/>
      <c r="M19" s="9"/>
    </row>
    <row r="20" spans="1:13" ht="31.5" x14ac:dyDescent="0.25">
      <c r="A20" s="12">
        <v>8</v>
      </c>
      <c r="B20" s="13" t="s">
        <v>28</v>
      </c>
      <c r="C20" s="7" t="s">
        <v>29</v>
      </c>
      <c r="D20" s="14">
        <v>25000</v>
      </c>
      <c r="E20" s="14">
        <v>25000</v>
      </c>
      <c r="F20" s="14">
        <f t="shared" si="2"/>
        <v>0</v>
      </c>
      <c r="G20" s="9"/>
      <c r="H20" s="9"/>
      <c r="I20" s="9"/>
      <c r="J20" s="9"/>
      <c r="K20" s="9"/>
      <c r="L20" s="9"/>
      <c r="M20" s="9"/>
    </row>
    <row r="21" spans="1:13" ht="31.5" x14ac:dyDescent="0.25">
      <c r="A21" s="12">
        <v>9</v>
      </c>
      <c r="B21" s="13" t="s">
        <v>23</v>
      </c>
      <c r="C21" s="7" t="s">
        <v>31</v>
      </c>
      <c r="D21" s="14">
        <v>30000</v>
      </c>
      <c r="E21" s="14">
        <v>30000</v>
      </c>
      <c r="F21" s="14">
        <f t="shared" si="2"/>
        <v>0</v>
      </c>
      <c r="G21" s="9"/>
      <c r="H21" s="9"/>
      <c r="I21" s="9"/>
      <c r="J21" s="9"/>
      <c r="K21" s="9"/>
      <c r="L21" s="9"/>
      <c r="M21" s="9"/>
    </row>
    <row r="22" spans="1:13" x14ac:dyDescent="0.25">
      <c r="A22" s="12">
        <v>10</v>
      </c>
      <c r="B22" s="13" t="s">
        <v>32</v>
      </c>
      <c r="C22" s="7" t="s">
        <v>33</v>
      </c>
      <c r="D22" s="14">
        <v>300000</v>
      </c>
      <c r="E22" s="14">
        <f>300000-84378-40000+59650</f>
        <v>235272</v>
      </c>
      <c r="F22" s="14">
        <f t="shared" si="2"/>
        <v>-64728</v>
      </c>
      <c r="G22" s="9"/>
      <c r="H22" s="9"/>
      <c r="I22" s="9"/>
      <c r="J22" s="9"/>
      <c r="K22" s="9"/>
      <c r="L22" s="9"/>
      <c r="M22" s="9"/>
    </row>
    <row r="23" spans="1:13" x14ac:dyDescent="0.25">
      <c r="A23" s="12">
        <v>11</v>
      </c>
      <c r="B23" s="13" t="s">
        <v>34</v>
      </c>
      <c r="C23" s="7" t="s">
        <v>35</v>
      </c>
      <c r="D23" s="14">
        <v>300000</v>
      </c>
      <c r="E23" s="14">
        <v>173600.56</v>
      </c>
      <c r="F23" s="14">
        <f t="shared" si="2"/>
        <v>-126399.44</v>
      </c>
      <c r="G23" s="9"/>
      <c r="H23" s="9"/>
      <c r="I23" s="9"/>
      <c r="J23" s="9"/>
      <c r="K23" s="9"/>
      <c r="L23" s="9"/>
      <c r="M23" s="9"/>
    </row>
    <row r="24" spans="1:13" x14ac:dyDescent="0.25">
      <c r="A24" s="12">
        <v>12</v>
      </c>
      <c r="B24" s="13" t="s">
        <v>34</v>
      </c>
      <c r="C24" s="7" t="s">
        <v>36</v>
      </c>
      <c r="D24" s="14">
        <v>200000</v>
      </c>
      <c r="E24" s="14">
        <v>150000</v>
      </c>
      <c r="F24" s="14">
        <f t="shared" si="2"/>
        <v>-50000</v>
      </c>
      <c r="G24" s="9"/>
      <c r="H24" s="9"/>
      <c r="I24" s="9"/>
      <c r="J24" s="9"/>
      <c r="K24" s="9"/>
      <c r="L24" s="9"/>
      <c r="M24" s="9"/>
    </row>
    <row r="25" spans="1:13" x14ac:dyDescent="0.25">
      <c r="A25" s="12">
        <v>13</v>
      </c>
      <c r="B25" s="13" t="s">
        <v>42</v>
      </c>
      <c r="C25" s="7" t="s">
        <v>43</v>
      </c>
      <c r="D25" s="14">
        <v>2012.5</v>
      </c>
      <c r="E25" s="14">
        <v>14377.3</v>
      </c>
      <c r="F25" s="14">
        <f t="shared" si="2"/>
        <v>12364.8</v>
      </c>
      <c r="G25" s="9"/>
      <c r="H25" s="9"/>
      <c r="I25" s="9"/>
      <c r="J25" s="9"/>
      <c r="K25" s="9"/>
      <c r="L25" s="9"/>
      <c r="M25" s="9"/>
    </row>
    <row r="26" spans="1:13" x14ac:dyDescent="0.25">
      <c r="A26" s="12">
        <v>14</v>
      </c>
      <c r="B26" s="13" t="s">
        <v>45</v>
      </c>
      <c r="C26" s="7" t="s">
        <v>43</v>
      </c>
      <c r="D26" s="14">
        <v>7175</v>
      </c>
      <c r="E26" s="14">
        <v>51258.2</v>
      </c>
      <c r="F26" s="14">
        <f t="shared" si="2"/>
        <v>44083.199999999997</v>
      </c>
      <c r="G26" s="9"/>
      <c r="H26" s="9"/>
      <c r="I26" s="9"/>
      <c r="J26" s="9"/>
      <c r="K26" s="9"/>
      <c r="L26" s="9"/>
      <c r="M26" s="9"/>
    </row>
    <row r="27" spans="1:13" x14ac:dyDescent="0.25">
      <c r="A27" s="12">
        <v>15</v>
      </c>
      <c r="B27" s="13" t="s">
        <v>44</v>
      </c>
      <c r="C27" s="7" t="s">
        <v>43</v>
      </c>
      <c r="D27" s="14">
        <v>1575</v>
      </c>
      <c r="E27" s="14">
        <v>11251.8</v>
      </c>
      <c r="F27" s="14">
        <f t="shared" si="2"/>
        <v>9676.7999999999993</v>
      </c>
      <c r="G27" s="9"/>
      <c r="H27" s="9"/>
      <c r="I27" s="9"/>
      <c r="J27" s="9"/>
      <c r="K27" s="9"/>
      <c r="L27" s="9"/>
      <c r="M27" s="9"/>
    </row>
    <row r="28" spans="1:13" x14ac:dyDescent="0.25">
      <c r="A28" s="12">
        <v>16</v>
      </c>
      <c r="B28" s="13" t="s">
        <v>46</v>
      </c>
      <c r="C28" s="7" t="s">
        <v>43</v>
      </c>
      <c r="D28" s="14">
        <v>3588</v>
      </c>
      <c r="E28" s="14">
        <v>17622.900000000001</v>
      </c>
      <c r="F28" s="14">
        <f t="shared" si="2"/>
        <v>14034.900000000001</v>
      </c>
      <c r="G28" s="9"/>
      <c r="H28" s="9"/>
      <c r="I28" s="9"/>
      <c r="J28" s="9"/>
      <c r="K28" s="9"/>
      <c r="L28" s="9"/>
      <c r="M28" s="9"/>
    </row>
    <row r="29" spans="1:13" x14ac:dyDescent="0.25">
      <c r="A29" s="12">
        <v>17</v>
      </c>
      <c r="B29" s="13" t="s">
        <v>47</v>
      </c>
      <c r="C29" s="7" t="s">
        <v>43</v>
      </c>
      <c r="D29" s="14">
        <v>12792</v>
      </c>
      <c r="E29" s="14">
        <v>62829.47</v>
      </c>
      <c r="F29" s="14">
        <f t="shared" si="2"/>
        <v>50037.47</v>
      </c>
      <c r="G29" s="9"/>
      <c r="H29" s="9"/>
      <c r="I29" s="9"/>
      <c r="J29" s="9"/>
      <c r="K29" s="9"/>
      <c r="L29" s="9"/>
      <c r="M29" s="9"/>
    </row>
    <row r="30" spans="1:13" x14ac:dyDescent="0.25">
      <c r="A30" s="12">
        <v>18</v>
      </c>
      <c r="B30" s="13" t="s">
        <v>48</v>
      </c>
      <c r="C30" s="7" t="s">
        <v>43</v>
      </c>
      <c r="D30" s="14">
        <v>2808</v>
      </c>
      <c r="E30" s="14">
        <v>13791.84</v>
      </c>
      <c r="F30" s="14">
        <f t="shared" si="2"/>
        <v>10983.84</v>
      </c>
      <c r="G30" s="9"/>
      <c r="H30" s="9"/>
      <c r="I30" s="9"/>
      <c r="J30" s="9"/>
      <c r="K30" s="9"/>
      <c r="L30" s="9"/>
      <c r="M30" s="9"/>
    </row>
    <row r="31" spans="1:13" x14ac:dyDescent="0.25">
      <c r="A31" s="12"/>
      <c r="B31" s="13"/>
      <c r="C31" s="7"/>
      <c r="D31" s="14"/>
      <c r="E31" s="14"/>
      <c r="F31" s="14">
        <f t="shared" si="2"/>
        <v>0</v>
      </c>
      <c r="G31" s="9"/>
      <c r="H31" s="9"/>
      <c r="I31" s="9"/>
      <c r="J31" s="9"/>
      <c r="K31" s="9"/>
      <c r="L31" s="9"/>
      <c r="M31" s="9"/>
    </row>
    <row r="32" spans="1:13" x14ac:dyDescent="0.25">
      <c r="A32" s="12"/>
      <c r="B32" s="13"/>
      <c r="C32" s="7"/>
      <c r="D32" s="14"/>
      <c r="E32" s="14"/>
      <c r="F32" s="14">
        <f t="shared" si="2"/>
        <v>0</v>
      </c>
      <c r="G32" s="9"/>
      <c r="H32" s="9"/>
      <c r="I32" s="9"/>
      <c r="J32" s="9"/>
      <c r="K32" s="9"/>
      <c r="L32" s="9"/>
      <c r="M32" s="9"/>
    </row>
    <row r="33" spans="1:13" s="2" customFormat="1" x14ac:dyDescent="0.25">
      <c r="A33" s="18" t="s">
        <v>9</v>
      </c>
      <c r="B33" s="19"/>
      <c r="C33" s="20"/>
      <c r="D33" s="15">
        <f>SUM(D13:D32)</f>
        <v>2916849.7800000003</v>
      </c>
      <c r="E33" s="15">
        <f t="shared" ref="E33:F33" si="3">SUM(E13:E32)</f>
        <v>3102211.67</v>
      </c>
      <c r="F33" s="15">
        <f t="shared" si="3"/>
        <v>185361.89000000007</v>
      </c>
      <c r="G33" s="16"/>
      <c r="H33" s="16"/>
      <c r="I33" s="16"/>
      <c r="J33" s="16"/>
      <c r="K33" s="16"/>
      <c r="L33" s="16"/>
      <c r="M33" s="16"/>
    </row>
    <row r="34" spans="1:13" x14ac:dyDescent="0.25">
      <c r="A34" s="8"/>
      <c r="B34" s="9"/>
      <c r="D34" s="10"/>
      <c r="E34" s="10"/>
      <c r="F34" s="10"/>
      <c r="G34" s="9"/>
      <c r="H34" s="9"/>
      <c r="I34" s="9"/>
      <c r="J34" s="9"/>
      <c r="K34" s="9"/>
      <c r="L34" s="9"/>
      <c r="M34" s="9"/>
    </row>
    <row r="35" spans="1:13" x14ac:dyDescent="0.25">
      <c r="A35" s="8"/>
      <c r="B35" s="9"/>
      <c r="C35" s="5" t="s">
        <v>7</v>
      </c>
      <c r="D35" s="10"/>
      <c r="E35" s="10"/>
      <c r="F35" s="10"/>
      <c r="G35" s="9"/>
      <c r="H35" s="9"/>
      <c r="I35" s="9"/>
      <c r="J35" s="9"/>
      <c r="K35" s="9"/>
      <c r="L35" s="9"/>
      <c r="M35" s="9"/>
    </row>
    <row r="36" spans="1:13" x14ac:dyDescent="0.25">
      <c r="A36" s="8"/>
      <c r="B36" s="9"/>
      <c r="D36" s="17" t="s">
        <v>2</v>
      </c>
      <c r="E36" s="17" t="s">
        <v>1</v>
      </c>
      <c r="F36" s="17" t="s">
        <v>3</v>
      </c>
      <c r="G36" s="9"/>
      <c r="H36" s="9"/>
      <c r="I36" s="9"/>
      <c r="J36" s="9"/>
      <c r="K36" s="9"/>
      <c r="L36" s="9"/>
      <c r="M36" s="9"/>
    </row>
    <row r="37" spans="1:13" x14ac:dyDescent="0.25">
      <c r="A37" s="12">
        <v>1</v>
      </c>
      <c r="B37" s="13">
        <v>906</v>
      </c>
      <c r="C37" s="7" t="s">
        <v>41</v>
      </c>
      <c r="D37" s="14">
        <v>158444</v>
      </c>
      <c r="E37" s="14">
        <v>273225.31</v>
      </c>
      <c r="F37" s="14">
        <f>E37-D37</f>
        <v>114781.31</v>
      </c>
      <c r="G37" s="9"/>
      <c r="H37" s="9"/>
      <c r="I37" s="9"/>
      <c r="J37" s="9"/>
      <c r="K37" s="9"/>
      <c r="L37" s="9"/>
      <c r="M37" s="9"/>
    </row>
    <row r="38" spans="1:13" x14ac:dyDescent="0.25">
      <c r="A38" s="12"/>
      <c r="B38" s="13"/>
      <c r="C38" s="7"/>
      <c r="D38" s="14"/>
      <c r="E38" s="14"/>
      <c r="F38" s="14"/>
      <c r="G38" s="9"/>
      <c r="H38" s="9"/>
      <c r="I38" s="9"/>
      <c r="J38" s="9"/>
      <c r="K38" s="9"/>
      <c r="L38" s="9"/>
      <c r="M38" s="9"/>
    </row>
    <row r="39" spans="1:13" x14ac:dyDescent="0.25">
      <c r="A39" s="12"/>
      <c r="B39" s="13"/>
      <c r="C39" s="7"/>
      <c r="D39" s="14"/>
      <c r="E39" s="14"/>
      <c r="F39" s="14"/>
      <c r="G39" s="9"/>
      <c r="H39" s="9"/>
      <c r="I39" s="9"/>
      <c r="J39" s="9"/>
      <c r="K39" s="9"/>
      <c r="L39" s="9"/>
      <c r="M39" s="9"/>
    </row>
    <row r="40" spans="1:13" x14ac:dyDescent="0.25">
      <c r="A40" s="12"/>
      <c r="B40" s="13"/>
      <c r="C40" s="7"/>
      <c r="D40" s="14"/>
      <c r="E40" s="14"/>
      <c r="F40" s="14"/>
      <c r="G40" s="9"/>
      <c r="H40" s="9"/>
      <c r="I40" s="9"/>
      <c r="J40" s="9"/>
      <c r="K40" s="9"/>
      <c r="L40" s="9"/>
      <c r="M40" s="9"/>
    </row>
    <row r="41" spans="1:13" s="2" customFormat="1" x14ac:dyDescent="0.25">
      <c r="A41" s="18" t="s">
        <v>9</v>
      </c>
      <c r="B41" s="19"/>
      <c r="C41" s="20"/>
      <c r="D41" s="15">
        <f>SUM(D37:D40)</f>
        <v>158444</v>
      </c>
      <c r="E41" s="15">
        <f t="shared" ref="E41:F41" si="4">SUM(E37:E40)</f>
        <v>273225.31</v>
      </c>
      <c r="F41" s="15">
        <f t="shared" si="4"/>
        <v>114781.31</v>
      </c>
      <c r="G41" s="16"/>
      <c r="H41" s="16"/>
      <c r="I41" s="16"/>
      <c r="J41" s="16"/>
      <c r="K41" s="16"/>
      <c r="L41" s="16"/>
      <c r="M41" s="16"/>
    </row>
    <row r="42" spans="1:13" x14ac:dyDescent="0.25">
      <c r="A42" s="8"/>
      <c r="B42" s="9"/>
      <c r="D42" s="10"/>
      <c r="E42" s="10"/>
      <c r="F42" s="10"/>
      <c r="G42" s="9"/>
      <c r="H42" s="9"/>
      <c r="I42" s="9"/>
      <c r="J42" s="9"/>
      <c r="K42" s="9"/>
      <c r="L42" s="9"/>
      <c r="M42" s="9"/>
    </row>
    <row r="43" spans="1:13" x14ac:dyDescent="0.25">
      <c r="A43" s="8"/>
      <c r="B43" s="9"/>
      <c r="C43" s="5" t="s">
        <v>8</v>
      </c>
      <c r="D43" s="10"/>
      <c r="E43" s="10"/>
      <c r="F43" s="10"/>
      <c r="G43" s="9"/>
      <c r="H43" s="9"/>
      <c r="I43" s="9"/>
      <c r="J43" s="9"/>
      <c r="K43" s="9"/>
      <c r="L43" s="9"/>
      <c r="M43" s="9"/>
    </row>
    <row r="44" spans="1:13" x14ac:dyDescent="0.25">
      <c r="A44" s="8"/>
      <c r="B44" s="9"/>
      <c r="D44" s="17" t="s">
        <v>2</v>
      </c>
      <c r="E44" s="17" t="s">
        <v>1</v>
      </c>
      <c r="F44" s="17" t="s">
        <v>3</v>
      </c>
      <c r="G44" s="9"/>
      <c r="H44" s="9"/>
      <c r="I44" s="9"/>
      <c r="J44" s="9"/>
      <c r="K44" s="9"/>
      <c r="L44" s="9"/>
      <c r="M44" s="9"/>
    </row>
    <row r="45" spans="1:13" x14ac:dyDescent="0.25">
      <c r="A45" s="12">
        <v>1</v>
      </c>
      <c r="B45" s="13" t="s">
        <v>10</v>
      </c>
      <c r="C45" s="7" t="s">
        <v>11</v>
      </c>
      <c r="D45" s="14">
        <v>2600000</v>
      </c>
      <c r="E45" s="14">
        <v>1300000</v>
      </c>
      <c r="F45" s="14">
        <f>E45-D45</f>
        <v>-1300000</v>
      </c>
      <c r="G45" s="9"/>
      <c r="H45" s="9"/>
      <c r="I45" s="9"/>
      <c r="J45" s="9"/>
      <c r="K45" s="9"/>
      <c r="L45" s="9"/>
      <c r="M45" s="9"/>
    </row>
    <row r="46" spans="1:13" x14ac:dyDescent="0.25">
      <c r="A46" s="12"/>
      <c r="B46" s="13"/>
      <c r="C46" s="7"/>
      <c r="D46" s="14"/>
      <c r="E46" s="14"/>
      <c r="F46" s="14"/>
      <c r="G46" s="9"/>
      <c r="H46" s="9"/>
      <c r="I46" s="9"/>
      <c r="J46" s="9"/>
      <c r="K46" s="9"/>
      <c r="L46" s="9"/>
      <c r="M46" s="9"/>
    </row>
    <row r="47" spans="1:13" s="2" customFormat="1" x14ac:dyDescent="0.25">
      <c r="A47" s="18" t="s">
        <v>9</v>
      </c>
      <c r="B47" s="19"/>
      <c r="C47" s="20"/>
      <c r="D47" s="15">
        <f>SUM(D45:D46)</f>
        <v>2600000</v>
      </c>
      <c r="E47" s="15">
        <f t="shared" ref="E47:F47" si="5">SUM(E45:E46)</f>
        <v>1300000</v>
      </c>
      <c r="F47" s="15">
        <f t="shared" si="5"/>
        <v>-1300000</v>
      </c>
      <c r="G47" s="16"/>
      <c r="H47" s="16"/>
      <c r="I47" s="16"/>
      <c r="J47" s="16"/>
      <c r="K47" s="16"/>
      <c r="L47" s="16"/>
      <c r="M47" s="16"/>
    </row>
    <row r="48" spans="1:13" x14ac:dyDescent="0.25">
      <c r="A48" s="8"/>
      <c r="B48" s="9"/>
      <c r="D48" s="10"/>
      <c r="E48" s="10"/>
      <c r="F48" s="10"/>
      <c r="G48" s="9"/>
      <c r="H48" s="9"/>
      <c r="I48" s="9"/>
      <c r="J48" s="9"/>
      <c r="K48" s="9"/>
      <c r="L48" s="9"/>
      <c r="M48" s="9"/>
    </row>
    <row r="49" spans="1:13" x14ac:dyDescent="0.25">
      <c r="A49" s="8"/>
      <c r="B49" s="9"/>
      <c r="D49" s="10"/>
      <c r="E49" s="10"/>
      <c r="F49" s="10"/>
      <c r="G49" s="9"/>
      <c r="H49" s="9"/>
      <c r="I49" s="9"/>
      <c r="J49" s="9"/>
      <c r="K49" s="9"/>
      <c r="L49" s="9"/>
      <c r="M49" s="9"/>
    </row>
    <row r="50" spans="1:13" x14ac:dyDescent="0.25">
      <c r="A50" s="8"/>
      <c r="B50" s="9"/>
      <c r="D50" s="10"/>
      <c r="E50" s="10" t="s">
        <v>30</v>
      </c>
      <c r="F50" s="10">
        <f>F9+F41-F33-F47</f>
        <v>0</v>
      </c>
      <c r="G50" s="9"/>
      <c r="H50" s="9"/>
      <c r="I50" s="9"/>
      <c r="J50" s="9"/>
      <c r="K50" s="9"/>
      <c r="L50" s="9"/>
      <c r="M50" s="9"/>
    </row>
    <row r="51" spans="1:13" x14ac:dyDescent="0.25">
      <c r="A51" s="8"/>
      <c r="B51" s="9"/>
      <c r="D51" s="10"/>
      <c r="E51" s="10"/>
      <c r="F51" s="10"/>
      <c r="G51" s="9"/>
      <c r="H51" s="9"/>
      <c r="I51" s="9"/>
      <c r="J51" s="9"/>
      <c r="K51" s="9"/>
      <c r="L51" s="9"/>
      <c r="M51" s="9"/>
    </row>
  </sheetData>
  <mergeCells count="4">
    <mergeCell ref="A9:C9"/>
    <mergeCell ref="A33:C33"/>
    <mergeCell ref="A41:C41"/>
    <mergeCell ref="A47:C47"/>
  </mergeCells>
  <pageMargins left="0.7" right="0.7" top="0.75" bottom="0.75" header="0.3" footer="0.3"/>
  <pageSetup paperSize="9" scale="57" orientation="landscape" r:id="rId1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2025-12-19T07:17:01Z</dcterms:modified>
</cp:coreProperties>
</file>